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urses of my teaching\hydraulic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10" i="1" l="1"/>
  <c r="N10" i="1" s="1"/>
  <c r="M7" i="1"/>
  <c r="M12" i="1"/>
  <c r="M16" i="1"/>
  <c r="M20" i="1"/>
  <c r="M24" i="1"/>
  <c r="M28" i="1"/>
  <c r="M32" i="1"/>
  <c r="M36" i="1"/>
  <c r="M40" i="1"/>
  <c r="M44" i="1"/>
  <c r="M48" i="1"/>
  <c r="I7" i="1"/>
  <c r="I11" i="1"/>
  <c r="I15" i="1"/>
  <c r="I19" i="1"/>
  <c r="I23" i="1"/>
  <c r="I27" i="1"/>
  <c r="I31" i="1"/>
  <c r="I35" i="1"/>
  <c r="I39" i="1"/>
  <c r="I43" i="1"/>
  <c r="I47" i="1"/>
  <c r="H4" i="1"/>
  <c r="H5" i="1"/>
  <c r="H6" i="1"/>
  <c r="H7" i="1"/>
  <c r="L7" i="1" s="1"/>
  <c r="H8" i="1"/>
  <c r="H9" i="1"/>
  <c r="H10" i="1"/>
  <c r="H11" i="1"/>
  <c r="L11" i="1" s="1"/>
  <c r="H12" i="1"/>
  <c r="H13" i="1"/>
  <c r="H14" i="1"/>
  <c r="H15" i="1"/>
  <c r="L15" i="1" s="1"/>
  <c r="H16" i="1"/>
  <c r="H17" i="1"/>
  <c r="H18" i="1"/>
  <c r="H19" i="1"/>
  <c r="L19" i="1" s="1"/>
  <c r="H20" i="1"/>
  <c r="H21" i="1"/>
  <c r="H22" i="1"/>
  <c r="H23" i="1"/>
  <c r="L23" i="1" s="1"/>
  <c r="H24" i="1"/>
  <c r="H25" i="1"/>
  <c r="H26" i="1"/>
  <c r="H27" i="1"/>
  <c r="L27" i="1" s="1"/>
  <c r="H28" i="1"/>
  <c r="H29" i="1"/>
  <c r="H30" i="1"/>
  <c r="H31" i="1"/>
  <c r="L31" i="1" s="1"/>
  <c r="H32" i="1"/>
  <c r="H33" i="1"/>
  <c r="H34" i="1"/>
  <c r="H35" i="1"/>
  <c r="L35" i="1" s="1"/>
  <c r="H36" i="1"/>
  <c r="H37" i="1"/>
  <c r="H38" i="1"/>
  <c r="H39" i="1"/>
  <c r="L39" i="1" s="1"/>
  <c r="H40" i="1"/>
  <c r="H41" i="1"/>
  <c r="H42" i="1"/>
  <c r="H43" i="1"/>
  <c r="L43" i="1" s="1"/>
  <c r="H44" i="1"/>
  <c r="H45" i="1"/>
  <c r="H46" i="1"/>
  <c r="H47" i="1"/>
  <c r="L47" i="1" s="1"/>
  <c r="H48" i="1"/>
  <c r="H3" i="1"/>
  <c r="G4" i="1"/>
  <c r="M4" i="1" s="1"/>
  <c r="G5" i="1"/>
  <c r="M5" i="1" s="1"/>
  <c r="G6" i="1"/>
  <c r="M6" i="1" s="1"/>
  <c r="G7" i="1"/>
  <c r="G8" i="1"/>
  <c r="M8" i="1" s="1"/>
  <c r="G9" i="1"/>
  <c r="M9" i="1" s="1"/>
  <c r="G10" i="1"/>
  <c r="I10" i="1" s="1"/>
  <c r="G11" i="1"/>
  <c r="M11" i="1" s="1"/>
  <c r="N11" i="1" s="1"/>
  <c r="G12" i="1"/>
  <c r="I12" i="1" s="1"/>
  <c r="G13" i="1"/>
  <c r="M13" i="1" s="1"/>
  <c r="G14" i="1"/>
  <c r="M14" i="1" s="1"/>
  <c r="G15" i="1"/>
  <c r="M15" i="1" s="1"/>
  <c r="G16" i="1"/>
  <c r="I16" i="1" s="1"/>
  <c r="G17" i="1"/>
  <c r="M17" i="1" s="1"/>
  <c r="G18" i="1"/>
  <c r="M18" i="1" s="1"/>
  <c r="G19" i="1"/>
  <c r="M19" i="1" s="1"/>
  <c r="N19" i="1" s="1"/>
  <c r="G20" i="1"/>
  <c r="I20" i="1" s="1"/>
  <c r="G21" i="1"/>
  <c r="M21" i="1" s="1"/>
  <c r="G22" i="1"/>
  <c r="M22" i="1" s="1"/>
  <c r="G23" i="1"/>
  <c r="M23" i="1" s="1"/>
  <c r="G24" i="1"/>
  <c r="I24" i="1" s="1"/>
  <c r="G25" i="1"/>
  <c r="M25" i="1" s="1"/>
  <c r="G26" i="1"/>
  <c r="M26" i="1" s="1"/>
  <c r="G27" i="1"/>
  <c r="M27" i="1" s="1"/>
  <c r="N27" i="1" s="1"/>
  <c r="G28" i="1"/>
  <c r="I28" i="1" s="1"/>
  <c r="G29" i="1"/>
  <c r="M29" i="1" s="1"/>
  <c r="G30" i="1"/>
  <c r="M30" i="1" s="1"/>
  <c r="G31" i="1"/>
  <c r="M31" i="1" s="1"/>
  <c r="G32" i="1"/>
  <c r="I32" i="1" s="1"/>
  <c r="G33" i="1"/>
  <c r="M33" i="1" s="1"/>
  <c r="G34" i="1"/>
  <c r="M34" i="1" s="1"/>
  <c r="G35" i="1"/>
  <c r="M35" i="1" s="1"/>
  <c r="N35" i="1" s="1"/>
  <c r="G36" i="1"/>
  <c r="I36" i="1" s="1"/>
  <c r="G37" i="1"/>
  <c r="M37" i="1" s="1"/>
  <c r="G38" i="1"/>
  <c r="M38" i="1" s="1"/>
  <c r="G39" i="1"/>
  <c r="M39" i="1" s="1"/>
  <c r="G40" i="1"/>
  <c r="I40" i="1" s="1"/>
  <c r="G41" i="1"/>
  <c r="M41" i="1" s="1"/>
  <c r="G42" i="1"/>
  <c r="M42" i="1" s="1"/>
  <c r="G43" i="1"/>
  <c r="M43" i="1" s="1"/>
  <c r="N43" i="1" s="1"/>
  <c r="G44" i="1"/>
  <c r="I44" i="1" s="1"/>
  <c r="G45" i="1"/>
  <c r="M45" i="1" s="1"/>
  <c r="G46" i="1"/>
  <c r="M46" i="1" s="1"/>
  <c r="G47" i="1"/>
  <c r="M47" i="1" s="1"/>
  <c r="G48" i="1"/>
  <c r="I48" i="1" s="1"/>
  <c r="G3" i="1"/>
  <c r="L48" i="1" l="1"/>
  <c r="N48" i="1" s="1"/>
  <c r="L44" i="1"/>
  <c r="N44" i="1" s="1"/>
  <c r="L40" i="1"/>
  <c r="N40" i="1" s="1"/>
  <c r="L36" i="1"/>
  <c r="N36" i="1" s="1"/>
  <c r="L32" i="1"/>
  <c r="N32" i="1" s="1"/>
  <c r="L28" i="1"/>
  <c r="N28" i="1" s="1"/>
  <c r="L24" i="1"/>
  <c r="N24" i="1" s="1"/>
  <c r="L20" i="1"/>
  <c r="N20" i="1" s="1"/>
  <c r="L16" i="1"/>
  <c r="N16" i="1" s="1"/>
  <c r="L12" i="1"/>
  <c r="N12" i="1" s="1"/>
  <c r="N47" i="1"/>
  <c r="N39" i="1"/>
  <c r="N31" i="1"/>
  <c r="N23" i="1"/>
  <c r="N15" i="1"/>
  <c r="L42" i="1"/>
  <c r="N42" i="1" s="1"/>
  <c r="L34" i="1"/>
  <c r="N34" i="1" s="1"/>
  <c r="L26" i="1"/>
  <c r="N26" i="1" s="1"/>
  <c r="L18" i="1"/>
  <c r="N18" i="1" s="1"/>
  <c r="L6" i="1"/>
  <c r="N6" i="1" s="1"/>
  <c r="L3" i="1"/>
  <c r="N3" i="1" s="1"/>
  <c r="L41" i="1"/>
  <c r="N41" i="1" s="1"/>
  <c r="L33" i="1"/>
  <c r="N33" i="1" s="1"/>
  <c r="L25" i="1"/>
  <c r="N25" i="1" s="1"/>
  <c r="L17" i="1"/>
  <c r="N17" i="1" s="1"/>
  <c r="L9" i="1"/>
  <c r="N9" i="1" s="1"/>
  <c r="I46" i="1"/>
  <c r="L46" i="1" s="1"/>
  <c r="N46" i="1" s="1"/>
  <c r="I42" i="1"/>
  <c r="I38" i="1"/>
  <c r="L38" i="1" s="1"/>
  <c r="N38" i="1" s="1"/>
  <c r="I34" i="1"/>
  <c r="I30" i="1"/>
  <c r="L30" i="1" s="1"/>
  <c r="N30" i="1" s="1"/>
  <c r="I26" i="1"/>
  <c r="I22" i="1"/>
  <c r="L22" i="1" s="1"/>
  <c r="N22" i="1" s="1"/>
  <c r="I18" i="1"/>
  <c r="I14" i="1"/>
  <c r="L14" i="1" s="1"/>
  <c r="N14" i="1" s="1"/>
  <c r="I6" i="1"/>
  <c r="N7" i="1"/>
  <c r="I3" i="1"/>
  <c r="I45" i="1"/>
  <c r="L45" i="1" s="1"/>
  <c r="N45" i="1" s="1"/>
  <c r="I41" i="1"/>
  <c r="I37" i="1"/>
  <c r="L37" i="1" s="1"/>
  <c r="N37" i="1" s="1"/>
  <c r="I33" i="1"/>
  <c r="I29" i="1"/>
  <c r="L29" i="1" s="1"/>
  <c r="N29" i="1" s="1"/>
  <c r="I25" i="1"/>
  <c r="I21" i="1"/>
  <c r="L21" i="1" s="1"/>
  <c r="N21" i="1" s="1"/>
  <c r="I17" i="1"/>
  <c r="I13" i="1"/>
  <c r="L13" i="1" s="1"/>
  <c r="N13" i="1" s="1"/>
  <c r="I9" i="1"/>
  <c r="I5" i="1"/>
  <c r="L5" i="1" s="1"/>
  <c r="N5" i="1" s="1"/>
  <c r="I8" i="1"/>
  <c r="L8" i="1" s="1"/>
  <c r="N8" i="1" s="1"/>
  <c r="I4" i="1"/>
  <c r="L4" i="1" s="1"/>
  <c r="N4" i="1" s="1"/>
</calcChain>
</file>

<file path=xl/sharedStrings.xml><?xml version="1.0" encoding="utf-8"?>
<sst xmlns="http://schemas.openxmlformats.org/spreadsheetml/2006/main" count="15" uniqueCount="15">
  <si>
    <t>شماره دانشجویی</t>
  </si>
  <si>
    <t>نمره میانترم از 100</t>
  </si>
  <si>
    <t>سوال 1 پایانترم از 55</t>
  </si>
  <si>
    <t>سوال 2 پایانترم از 20</t>
  </si>
  <si>
    <t>سوال 3 پایانترم از 25</t>
  </si>
  <si>
    <t>نمره پایانترم از 100</t>
  </si>
  <si>
    <t>نمره میانترم از 5</t>
  </si>
  <si>
    <t>نمره پایانترم از 13</t>
  </si>
  <si>
    <t>نمره تکلیف از 2</t>
  </si>
  <si>
    <t>نمره حضور در کلاس (فوق العاده)</t>
  </si>
  <si>
    <t>نمره کل از 20</t>
  </si>
  <si>
    <t>1+0.25</t>
  </si>
  <si>
    <t>نمره نهایی</t>
  </si>
  <si>
    <t>نمره کل از 20 با منظورکردن 50 درصد میانترم</t>
  </si>
  <si>
    <t>دانشجویان عزیز: نمره نهایی در 2 حالت حساب شده است. حالت اول 5 نمره میانترم 13 نمره پایانترم. حالت دوم 2.5 نمره میانترم و 15.5 نمره پایانترم. هر کدام که بیشتر شده به عنوان نمره نهایی منظور شده است. در هر دو حالت 2 نمره مربوط به تکلیف و 1 نمره فوق العاده و اضافه مربوط به حضور در کلاس منظور شده است.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</si>
</sst>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pawn('ShowStSpec.php',%20'9513200006');" TargetMode="External"/><Relationship Id="rId18" Type="http://schemas.openxmlformats.org/officeDocument/2006/relationships/hyperlink" Target="javascript:spawn('ShowStSpec.php',%20'9513200009');" TargetMode="External"/><Relationship Id="rId26" Type="http://schemas.openxmlformats.org/officeDocument/2006/relationships/hyperlink" Target="javascript:spawn('ShowStSpec.php',%20'9513204398');" TargetMode="External"/><Relationship Id="rId39" Type="http://schemas.openxmlformats.org/officeDocument/2006/relationships/hyperlink" Target="javascript:spawn('ShowStSpec.php',%20'9513204399');" TargetMode="External"/><Relationship Id="rId21" Type="http://schemas.openxmlformats.org/officeDocument/2006/relationships/hyperlink" Target="javascript:spawn('ShowStSpec.php',%20'9513200012');" TargetMode="External"/><Relationship Id="rId34" Type="http://schemas.openxmlformats.org/officeDocument/2006/relationships/hyperlink" Target="javascript:spawn('ShowStSpec.php',%20'9513200017');" TargetMode="External"/><Relationship Id="rId42" Type="http://schemas.openxmlformats.org/officeDocument/2006/relationships/hyperlink" Target="javascript:spawn('ShowStSpec.php',%20'9513200211')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javascript:spawn('ShowStSpec.php',%20'9313200202');" TargetMode="External"/><Relationship Id="rId2" Type="http://schemas.openxmlformats.org/officeDocument/2006/relationships/hyperlink" Target="javascript:spawn('ShowStSpec.php',%20'9513209030');" TargetMode="External"/><Relationship Id="rId16" Type="http://schemas.openxmlformats.org/officeDocument/2006/relationships/hyperlink" Target="javascript:spawn('ShowStSpec.php',%20'9513200206');" TargetMode="External"/><Relationship Id="rId29" Type="http://schemas.openxmlformats.org/officeDocument/2006/relationships/hyperlink" Target="javascript:spawn('ShowStSpec.php',%20'9613204201');" TargetMode="External"/><Relationship Id="rId1" Type="http://schemas.openxmlformats.org/officeDocument/2006/relationships/hyperlink" Target="javascript:spawn('ShowStSpec.php',%20'9513200001');" TargetMode="External"/><Relationship Id="rId6" Type="http://schemas.openxmlformats.org/officeDocument/2006/relationships/hyperlink" Target="javascript:spawn('ShowStSpec.php',%20'9513200201');" TargetMode="External"/><Relationship Id="rId11" Type="http://schemas.openxmlformats.org/officeDocument/2006/relationships/hyperlink" Target="javascript:spawn('ShowStSpec.php',%20'9513200204');" TargetMode="External"/><Relationship Id="rId24" Type="http://schemas.openxmlformats.org/officeDocument/2006/relationships/hyperlink" Target="javascript:spawn('ShowStSpec.php',%20'9313200014');" TargetMode="External"/><Relationship Id="rId32" Type="http://schemas.openxmlformats.org/officeDocument/2006/relationships/hyperlink" Target="javascript:spawn('ShowStSpec.php',%20'9513200208');" TargetMode="External"/><Relationship Id="rId37" Type="http://schemas.openxmlformats.org/officeDocument/2006/relationships/hyperlink" Target="javascript:spawn('ShowStSpec.php',%20'9513200210');" TargetMode="External"/><Relationship Id="rId40" Type="http://schemas.openxmlformats.org/officeDocument/2006/relationships/hyperlink" Target="javascript:spawn('ShowStSpec.php',%20'9513200023');" TargetMode="External"/><Relationship Id="rId45" Type="http://schemas.openxmlformats.org/officeDocument/2006/relationships/hyperlink" Target="javascript:spawn('ShowStSpec.php',%20'9513200028');" TargetMode="External"/><Relationship Id="rId5" Type="http://schemas.openxmlformats.org/officeDocument/2006/relationships/hyperlink" Target="javascript:spawn('ShowStSpec.php',%20'9513201217');" TargetMode="External"/><Relationship Id="rId15" Type="http://schemas.openxmlformats.org/officeDocument/2006/relationships/hyperlink" Target="javascript:spawn('ShowStSpec.php',%20'9513200205');" TargetMode="External"/><Relationship Id="rId23" Type="http://schemas.openxmlformats.org/officeDocument/2006/relationships/hyperlink" Target="javascript:spawn('ShowStSpec.php',%20'9513209198');" TargetMode="External"/><Relationship Id="rId28" Type="http://schemas.openxmlformats.org/officeDocument/2006/relationships/hyperlink" Target="javascript:spawn('ShowStSpec.php',%20'9513200215');" TargetMode="External"/><Relationship Id="rId36" Type="http://schemas.openxmlformats.org/officeDocument/2006/relationships/hyperlink" Target="javascript:spawn('ShowStSpec.php',%20'9513200209');" TargetMode="External"/><Relationship Id="rId10" Type="http://schemas.openxmlformats.org/officeDocument/2006/relationships/hyperlink" Target="javascript:spawn('ShowStSpec.php',%20'9513200203');" TargetMode="External"/><Relationship Id="rId19" Type="http://schemas.openxmlformats.org/officeDocument/2006/relationships/hyperlink" Target="javascript:spawn('ShowStSpec.php',%20'9513200010');" TargetMode="External"/><Relationship Id="rId31" Type="http://schemas.openxmlformats.org/officeDocument/2006/relationships/hyperlink" Target="javascript:spawn('ShowStSpec.php',%20'9513204397');" TargetMode="External"/><Relationship Id="rId44" Type="http://schemas.openxmlformats.org/officeDocument/2006/relationships/hyperlink" Target="javascript:spawn('ShowStSpec.php',%20'9513200212');" TargetMode="External"/><Relationship Id="rId4" Type="http://schemas.openxmlformats.org/officeDocument/2006/relationships/hyperlink" Target="javascript:spawn('ShowStSpec.php',%20'9513200002');" TargetMode="External"/><Relationship Id="rId9" Type="http://schemas.openxmlformats.org/officeDocument/2006/relationships/hyperlink" Target="javascript:spawn('ShowStSpec.php',%20'9513200003');" TargetMode="External"/><Relationship Id="rId14" Type="http://schemas.openxmlformats.org/officeDocument/2006/relationships/hyperlink" Target="javascript:spawn('ShowStSpec.php',%20'9513200007');" TargetMode="External"/><Relationship Id="rId22" Type="http://schemas.openxmlformats.org/officeDocument/2006/relationships/hyperlink" Target="javascript:spawn('ShowStSpec.php',%20'9413204204');" TargetMode="External"/><Relationship Id="rId27" Type="http://schemas.openxmlformats.org/officeDocument/2006/relationships/hyperlink" Target="javascript:spawn('ShowStSpec.php',%20'9513200014');" TargetMode="External"/><Relationship Id="rId30" Type="http://schemas.openxmlformats.org/officeDocument/2006/relationships/hyperlink" Target="javascript:spawn('ShowStSpec.php',%20'9313200017');" TargetMode="External"/><Relationship Id="rId35" Type="http://schemas.openxmlformats.org/officeDocument/2006/relationships/hyperlink" Target="javascript:spawn('ShowStSpec.php',%20'9513200018');" TargetMode="External"/><Relationship Id="rId43" Type="http://schemas.openxmlformats.org/officeDocument/2006/relationships/hyperlink" Target="javascript:spawn('ShowStSpec.php',%20'9413200028');" TargetMode="External"/><Relationship Id="rId8" Type="http://schemas.openxmlformats.org/officeDocument/2006/relationships/hyperlink" Target="javascript:spawn('ShowStSpec.php',%20'9513202038');" TargetMode="External"/><Relationship Id="rId3" Type="http://schemas.openxmlformats.org/officeDocument/2006/relationships/hyperlink" Target="javascript:spawn('ShowStSpec.php',%20'9413200201');" TargetMode="External"/><Relationship Id="rId12" Type="http://schemas.openxmlformats.org/officeDocument/2006/relationships/hyperlink" Target="javascript:spawn('ShowStSpec.php',%20'9513200005');" TargetMode="External"/><Relationship Id="rId17" Type="http://schemas.openxmlformats.org/officeDocument/2006/relationships/hyperlink" Target="javascript:spawn('ShowStSpec.php',%20'9513209207');" TargetMode="External"/><Relationship Id="rId25" Type="http://schemas.openxmlformats.org/officeDocument/2006/relationships/hyperlink" Target="javascript:spawn('ShowStSpec.php',%20'9513200013');" TargetMode="External"/><Relationship Id="rId33" Type="http://schemas.openxmlformats.org/officeDocument/2006/relationships/hyperlink" Target="javascript:spawn('ShowStSpec.php',%20'9513200015');" TargetMode="External"/><Relationship Id="rId38" Type="http://schemas.openxmlformats.org/officeDocument/2006/relationships/hyperlink" Target="javascript:spawn('ShowStSpec.php',%20'9513200019');" TargetMode="External"/><Relationship Id="rId46" Type="http://schemas.openxmlformats.org/officeDocument/2006/relationships/hyperlink" Target="javascript:spawn('ShowStSpec.php',%20'9513200029');" TargetMode="External"/><Relationship Id="rId20" Type="http://schemas.openxmlformats.org/officeDocument/2006/relationships/hyperlink" Target="javascript:spawn('ShowStSpec.php',%20'9513200011');" TargetMode="External"/><Relationship Id="rId41" Type="http://schemas.openxmlformats.org/officeDocument/2006/relationships/hyperlink" Target="javascript:spawn('ShowStSpec.php',%20'9513200024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rightToLeft="1" tabSelected="1" topLeftCell="G1" workbookViewId="0">
      <selection activeCell="L15" sqref="L15"/>
    </sheetView>
  </sheetViews>
  <sheetFormatPr defaultRowHeight="14.25" x14ac:dyDescent="0.2"/>
  <cols>
    <col min="2" max="2" width="10.875" bestFit="1" customWidth="1"/>
    <col min="3" max="3" width="13.5" bestFit="1" customWidth="1"/>
    <col min="4" max="6" width="14.625" bestFit="1" customWidth="1"/>
    <col min="7" max="7" width="13.625" bestFit="1" customWidth="1"/>
    <col min="8" max="8" width="11.375" bestFit="1" customWidth="1"/>
    <col min="9" max="9" width="12.5" bestFit="1" customWidth="1"/>
    <col min="10" max="10" width="11.125" bestFit="1" customWidth="1"/>
    <col min="11" max="11" width="22.125" bestFit="1" customWidth="1"/>
    <col min="12" max="12" width="10" bestFit="1" customWidth="1"/>
    <col min="13" max="13" width="31.125" bestFit="1" customWidth="1"/>
  </cols>
  <sheetData>
    <row r="1" spans="1:14" ht="15" x14ac:dyDescent="0.25">
      <c r="E1" s="6" t="s">
        <v>14</v>
      </c>
    </row>
    <row r="2" spans="1:14" x14ac:dyDescent="0.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13</v>
      </c>
      <c r="N2" t="s">
        <v>12</v>
      </c>
    </row>
    <row r="3" spans="1:14" x14ac:dyDescent="0.2">
      <c r="A3" s="1">
        <v>1</v>
      </c>
      <c r="B3" s="2">
        <v>9513200001</v>
      </c>
      <c r="C3" s="3">
        <v>0</v>
      </c>
      <c r="D3" s="3">
        <v>18</v>
      </c>
      <c r="E3" s="3">
        <v>13</v>
      </c>
      <c r="F3" s="3">
        <v>15</v>
      </c>
      <c r="G3">
        <f>F3+E3+D3</f>
        <v>46</v>
      </c>
      <c r="H3" s="4">
        <f>C3*0.05</f>
        <v>0</v>
      </c>
      <c r="I3" s="4">
        <f>G3*0.13</f>
        <v>5.98</v>
      </c>
      <c r="J3">
        <v>1</v>
      </c>
      <c r="K3">
        <v>0.2</v>
      </c>
      <c r="L3" s="4">
        <f>H3+I3+J3+K3</f>
        <v>7.1800000000000006</v>
      </c>
      <c r="M3" s="4">
        <f>G3*0.155+0.025*C3+J3+K3</f>
        <v>8.3299999999999983</v>
      </c>
      <c r="N3" s="4">
        <f>MAX(L3:M3)</f>
        <v>8.3299999999999983</v>
      </c>
    </row>
    <row r="4" spans="1:14" x14ac:dyDescent="0.2">
      <c r="A4" s="1">
        <v>2</v>
      </c>
      <c r="B4" s="2">
        <v>9513209030</v>
      </c>
      <c r="C4" s="3">
        <v>47</v>
      </c>
      <c r="D4" s="3">
        <v>28</v>
      </c>
      <c r="E4" s="3">
        <v>8</v>
      </c>
      <c r="F4" s="3">
        <v>24</v>
      </c>
      <c r="G4">
        <f t="shared" ref="G4:G48" si="0">F4+E4+D4</f>
        <v>60</v>
      </c>
      <c r="H4" s="4">
        <f t="shared" ref="H4:H48" si="1">C4*0.05</f>
        <v>2.35</v>
      </c>
      <c r="I4" s="4">
        <f t="shared" ref="I4:I48" si="2">G4*0.13</f>
        <v>7.8000000000000007</v>
      </c>
      <c r="J4">
        <v>1.1000000000000001</v>
      </c>
      <c r="K4">
        <v>0.8</v>
      </c>
      <c r="L4" s="4">
        <f t="shared" ref="L4:L48" si="3">H4+I4+J4+K4</f>
        <v>12.05</v>
      </c>
      <c r="M4" s="4">
        <f t="shared" ref="M4:M48" si="4">G4*0.155+0.025*C4+J4+K4</f>
        <v>12.375000000000002</v>
      </c>
      <c r="N4" s="4">
        <f t="shared" ref="N4:N48" si="5">MAX(L4:M4)</f>
        <v>12.375000000000002</v>
      </c>
    </row>
    <row r="5" spans="1:14" x14ac:dyDescent="0.2">
      <c r="A5" s="1">
        <v>3</v>
      </c>
      <c r="B5" s="2">
        <v>9413200201</v>
      </c>
      <c r="C5" s="3">
        <v>80</v>
      </c>
      <c r="D5" s="3">
        <v>18</v>
      </c>
      <c r="E5" s="3">
        <v>8</v>
      </c>
      <c r="F5" s="3">
        <v>4</v>
      </c>
      <c r="G5">
        <f t="shared" si="0"/>
        <v>30</v>
      </c>
      <c r="H5" s="4">
        <f t="shared" si="1"/>
        <v>4</v>
      </c>
      <c r="I5" s="4">
        <f t="shared" si="2"/>
        <v>3.9000000000000004</v>
      </c>
      <c r="J5">
        <v>1.7</v>
      </c>
      <c r="K5">
        <v>0.6</v>
      </c>
      <c r="L5" s="4">
        <f t="shared" si="3"/>
        <v>10.199999999999999</v>
      </c>
      <c r="M5" s="4">
        <f t="shared" si="4"/>
        <v>8.9499999999999993</v>
      </c>
      <c r="N5" s="4">
        <f t="shared" si="5"/>
        <v>10.199999999999999</v>
      </c>
    </row>
    <row r="6" spans="1:14" x14ac:dyDescent="0.2">
      <c r="A6" s="1">
        <v>4</v>
      </c>
      <c r="B6" s="2">
        <v>9513200002</v>
      </c>
      <c r="C6" s="3">
        <v>59</v>
      </c>
      <c r="D6" s="3">
        <v>30</v>
      </c>
      <c r="E6" s="3">
        <v>17</v>
      </c>
      <c r="F6" s="3">
        <v>22</v>
      </c>
      <c r="G6">
        <f t="shared" si="0"/>
        <v>69</v>
      </c>
      <c r="H6" s="4">
        <f t="shared" si="1"/>
        <v>2.95</v>
      </c>
      <c r="I6" s="4">
        <f t="shared" si="2"/>
        <v>8.9700000000000006</v>
      </c>
      <c r="J6">
        <v>0.8</v>
      </c>
      <c r="K6">
        <v>0</v>
      </c>
      <c r="L6" s="4">
        <f t="shared" si="3"/>
        <v>12.720000000000002</v>
      </c>
      <c r="M6" s="4">
        <f t="shared" si="4"/>
        <v>12.97</v>
      </c>
      <c r="N6" s="4">
        <f t="shared" si="5"/>
        <v>12.97</v>
      </c>
    </row>
    <row r="7" spans="1:14" x14ac:dyDescent="0.2">
      <c r="A7" s="1">
        <v>5</v>
      </c>
      <c r="B7" s="2">
        <v>9513201217</v>
      </c>
      <c r="C7" s="3">
        <v>72</v>
      </c>
      <c r="D7" s="3">
        <v>35</v>
      </c>
      <c r="E7" s="3">
        <v>7</v>
      </c>
      <c r="F7" s="3">
        <v>10</v>
      </c>
      <c r="G7">
        <f t="shared" si="0"/>
        <v>52</v>
      </c>
      <c r="H7" s="4">
        <f t="shared" si="1"/>
        <v>3.6</v>
      </c>
      <c r="I7" s="4">
        <f t="shared" si="2"/>
        <v>6.76</v>
      </c>
      <c r="J7">
        <v>0.9</v>
      </c>
      <c r="K7">
        <v>1</v>
      </c>
      <c r="L7" s="4">
        <f t="shared" si="3"/>
        <v>12.26</v>
      </c>
      <c r="M7" s="4">
        <f t="shared" si="4"/>
        <v>11.760000000000002</v>
      </c>
      <c r="N7" s="4">
        <f t="shared" si="5"/>
        <v>12.26</v>
      </c>
    </row>
    <row r="8" spans="1:14" x14ac:dyDescent="0.2">
      <c r="A8" s="1">
        <v>6</v>
      </c>
      <c r="B8" s="2">
        <v>9513200201</v>
      </c>
      <c r="C8" s="3">
        <v>85</v>
      </c>
      <c r="D8" s="3">
        <v>38</v>
      </c>
      <c r="E8" s="3">
        <v>15</v>
      </c>
      <c r="F8" s="3">
        <v>25</v>
      </c>
      <c r="G8">
        <f t="shared" si="0"/>
        <v>78</v>
      </c>
      <c r="H8" s="4">
        <f t="shared" si="1"/>
        <v>4.25</v>
      </c>
      <c r="I8" s="4">
        <f t="shared" si="2"/>
        <v>10.14</v>
      </c>
      <c r="J8">
        <v>2</v>
      </c>
      <c r="K8">
        <v>0.6</v>
      </c>
      <c r="L8" s="4">
        <f t="shared" si="3"/>
        <v>16.990000000000002</v>
      </c>
      <c r="M8" s="4">
        <f t="shared" si="4"/>
        <v>16.815000000000001</v>
      </c>
      <c r="N8" s="4">
        <f t="shared" si="5"/>
        <v>16.990000000000002</v>
      </c>
    </row>
    <row r="9" spans="1:14" x14ac:dyDescent="0.2">
      <c r="A9" s="1">
        <v>7</v>
      </c>
      <c r="B9" s="2">
        <v>9313200202</v>
      </c>
      <c r="C9" s="3">
        <v>31</v>
      </c>
      <c r="D9" s="3">
        <v>30</v>
      </c>
      <c r="E9" s="3">
        <v>20</v>
      </c>
      <c r="F9" s="3">
        <v>24</v>
      </c>
      <c r="G9">
        <f t="shared" si="0"/>
        <v>74</v>
      </c>
      <c r="H9" s="4">
        <f t="shared" si="1"/>
        <v>1.55</v>
      </c>
      <c r="I9" s="4">
        <f t="shared" si="2"/>
        <v>9.620000000000001</v>
      </c>
      <c r="J9">
        <v>2</v>
      </c>
      <c r="K9">
        <v>0</v>
      </c>
      <c r="L9" s="4">
        <f t="shared" si="3"/>
        <v>13.170000000000002</v>
      </c>
      <c r="M9" s="4">
        <f t="shared" si="4"/>
        <v>14.245000000000001</v>
      </c>
      <c r="N9" s="4">
        <f t="shared" si="5"/>
        <v>14.245000000000001</v>
      </c>
    </row>
    <row r="10" spans="1:14" x14ac:dyDescent="0.2">
      <c r="A10" s="1">
        <v>8</v>
      </c>
      <c r="B10" s="2">
        <v>9513202038</v>
      </c>
      <c r="C10" s="3">
        <v>90</v>
      </c>
      <c r="D10" s="3">
        <v>50</v>
      </c>
      <c r="E10" s="3">
        <v>20</v>
      </c>
      <c r="F10" s="3">
        <v>25</v>
      </c>
      <c r="G10">
        <f t="shared" si="0"/>
        <v>95</v>
      </c>
      <c r="H10" s="4">
        <f t="shared" si="1"/>
        <v>4.5</v>
      </c>
      <c r="I10" s="4">
        <f t="shared" si="2"/>
        <v>12.35</v>
      </c>
      <c r="J10">
        <v>1.3</v>
      </c>
      <c r="K10" s="5" t="s">
        <v>11</v>
      </c>
      <c r="L10" s="4">
        <v>19.5</v>
      </c>
      <c r="M10" s="4">
        <f>G10*0.155+0.025*C10+J10+1.25</f>
        <v>19.525000000000002</v>
      </c>
      <c r="N10" s="4">
        <f t="shared" si="5"/>
        <v>19.525000000000002</v>
      </c>
    </row>
    <row r="11" spans="1:14" x14ac:dyDescent="0.2">
      <c r="A11" s="1">
        <v>9</v>
      </c>
      <c r="B11" s="2">
        <v>9513200003</v>
      </c>
      <c r="C11" s="3">
        <v>92</v>
      </c>
      <c r="D11" s="3">
        <v>50</v>
      </c>
      <c r="E11" s="3">
        <v>13</v>
      </c>
      <c r="F11" s="3">
        <v>22</v>
      </c>
      <c r="G11">
        <f t="shared" si="0"/>
        <v>85</v>
      </c>
      <c r="H11" s="4">
        <f t="shared" si="1"/>
        <v>4.6000000000000005</v>
      </c>
      <c r="I11" s="4">
        <f t="shared" si="2"/>
        <v>11.05</v>
      </c>
      <c r="J11">
        <v>2</v>
      </c>
      <c r="K11">
        <v>0.4</v>
      </c>
      <c r="L11" s="4">
        <f t="shared" si="3"/>
        <v>18.05</v>
      </c>
      <c r="M11" s="4">
        <f t="shared" si="4"/>
        <v>17.875</v>
      </c>
      <c r="N11" s="4">
        <f t="shared" si="5"/>
        <v>18.05</v>
      </c>
    </row>
    <row r="12" spans="1:14" x14ac:dyDescent="0.2">
      <c r="A12" s="1">
        <v>10</v>
      </c>
      <c r="B12" s="2">
        <v>9513200203</v>
      </c>
      <c r="C12" s="3">
        <v>76</v>
      </c>
      <c r="D12" s="3">
        <v>47</v>
      </c>
      <c r="E12" s="3">
        <v>15</v>
      </c>
      <c r="F12" s="3">
        <v>21.5</v>
      </c>
      <c r="G12">
        <f t="shared" si="0"/>
        <v>83.5</v>
      </c>
      <c r="H12" s="4">
        <f t="shared" si="1"/>
        <v>3.8000000000000003</v>
      </c>
      <c r="I12" s="4">
        <f t="shared" si="2"/>
        <v>10.855</v>
      </c>
      <c r="J12">
        <v>1</v>
      </c>
      <c r="K12">
        <v>0.6</v>
      </c>
      <c r="L12" s="4">
        <f t="shared" si="3"/>
        <v>16.255000000000003</v>
      </c>
      <c r="M12" s="4">
        <f t="shared" si="4"/>
        <v>16.442500000000003</v>
      </c>
      <c r="N12" s="4">
        <f t="shared" si="5"/>
        <v>16.442500000000003</v>
      </c>
    </row>
    <row r="13" spans="1:14" x14ac:dyDescent="0.2">
      <c r="A13" s="1">
        <v>11</v>
      </c>
      <c r="B13" s="2">
        <v>9513200204</v>
      </c>
      <c r="C13" s="3">
        <v>56</v>
      </c>
      <c r="D13" s="3">
        <v>35</v>
      </c>
      <c r="E13" s="3">
        <v>15</v>
      </c>
      <c r="F13" s="3">
        <v>25</v>
      </c>
      <c r="G13">
        <f t="shared" si="0"/>
        <v>75</v>
      </c>
      <c r="H13" s="4">
        <f t="shared" si="1"/>
        <v>2.8000000000000003</v>
      </c>
      <c r="I13" s="4">
        <f t="shared" si="2"/>
        <v>9.75</v>
      </c>
      <c r="J13">
        <v>1.6</v>
      </c>
      <c r="K13">
        <v>0.4</v>
      </c>
      <c r="L13" s="4">
        <f t="shared" si="3"/>
        <v>14.55</v>
      </c>
      <c r="M13" s="4">
        <f t="shared" si="4"/>
        <v>15.025</v>
      </c>
      <c r="N13" s="4">
        <f t="shared" si="5"/>
        <v>15.025</v>
      </c>
    </row>
    <row r="14" spans="1:14" x14ac:dyDescent="0.2">
      <c r="A14" s="1">
        <v>12</v>
      </c>
      <c r="B14" s="2">
        <v>9513200005</v>
      </c>
      <c r="C14" s="3">
        <v>76</v>
      </c>
      <c r="D14" s="3">
        <v>55</v>
      </c>
      <c r="E14" s="3">
        <v>20</v>
      </c>
      <c r="F14" s="3">
        <v>25</v>
      </c>
      <c r="G14">
        <f t="shared" si="0"/>
        <v>100</v>
      </c>
      <c r="H14" s="4">
        <f t="shared" si="1"/>
        <v>3.8000000000000003</v>
      </c>
      <c r="I14" s="4">
        <f t="shared" si="2"/>
        <v>13</v>
      </c>
      <c r="J14">
        <v>1.7</v>
      </c>
      <c r="K14">
        <v>0.6</v>
      </c>
      <c r="L14" s="4">
        <f t="shared" si="3"/>
        <v>19.100000000000001</v>
      </c>
      <c r="M14" s="4">
        <f t="shared" si="4"/>
        <v>19.7</v>
      </c>
      <c r="N14" s="4">
        <f t="shared" si="5"/>
        <v>19.7</v>
      </c>
    </row>
    <row r="15" spans="1:14" x14ac:dyDescent="0.2">
      <c r="A15" s="1">
        <v>13</v>
      </c>
      <c r="B15" s="2">
        <v>9513200006</v>
      </c>
      <c r="C15" s="3">
        <v>84</v>
      </c>
      <c r="D15" s="3">
        <v>27</v>
      </c>
      <c r="E15" s="3">
        <v>20</v>
      </c>
      <c r="F15" s="3">
        <v>12</v>
      </c>
      <c r="G15">
        <f t="shared" si="0"/>
        <v>59</v>
      </c>
      <c r="H15" s="4">
        <f t="shared" si="1"/>
        <v>4.2</v>
      </c>
      <c r="I15" s="4">
        <f t="shared" si="2"/>
        <v>7.67</v>
      </c>
      <c r="J15">
        <v>2</v>
      </c>
      <c r="K15">
        <v>1</v>
      </c>
      <c r="L15" s="4">
        <f t="shared" si="3"/>
        <v>14.870000000000001</v>
      </c>
      <c r="M15" s="4">
        <f t="shared" si="4"/>
        <v>14.244999999999999</v>
      </c>
      <c r="N15" s="4">
        <f t="shared" si="5"/>
        <v>14.870000000000001</v>
      </c>
    </row>
    <row r="16" spans="1:14" x14ac:dyDescent="0.2">
      <c r="A16" s="1">
        <v>14</v>
      </c>
      <c r="B16" s="2">
        <v>9513200007</v>
      </c>
      <c r="C16" s="3">
        <v>91</v>
      </c>
      <c r="D16" s="3">
        <v>37</v>
      </c>
      <c r="E16" s="3">
        <v>15</v>
      </c>
      <c r="F16" s="3">
        <v>19</v>
      </c>
      <c r="G16">
        <f t="shared" si="0"/>
        <v>71</v>
      </c>
      <c r="H16" s="4">
        <f t="shared" si="1"/>
        <v>4.55</v>
      </c>
      <c r="I16" s="4">
        <f t="shared" si="2"/>
        <v>9.23</v>
      </c>
      <c r="J16">
        <v>1.9000000000000001</v>
      </c>
      <c r="K16">
        <v>0.4</v>
      </c>
      <c r="L16" s="4">
        <f t="shared" si="3"/>
        <v>16.080000000000002</v>
      </c>
      <c r="M16" s="4">
        <f t="shared" si="4"/>
        <v>15.580000000000002</v>
      </c>
      <c r="N16" s="4">
        <f t="shared" si="5"/>
        <v>16.080000000000002</v>
      </c>
    </row>
    <row r="17" spans="1:14" x14ac:dyDescent="0.2">
      <c r="A17" s="1">
        <v>15</v>
      </c>
      <c r="B17" s="2">
        <v>9513200205</v>
      </c>
      <c r="C17" s="3">
        <v>100</v>
      </c>
      <c r="D17" s="3">
        <v>51</v>
      </c>
      <c r="E17" s="3">
        <v>5</v>
      </c>
      <c r="F17" s="3">
        <v>22.5</v>
      </c>
      <c r="G17">
        <f t="shared" si="0"/>
        <v>78.5</v>
      </c>
      <c r="H17" s="4">
        <f t="shared" si="1"/>
        <v>5</v>
      </c>
      <c r="I17" s="4">
        <f t="shared" si="2"/>
        <v>10.205</v>
      </c>
      <c r="J17">
        <v>1.9000000000000001</v>
      </c>
      <c r="K17">
        <v>1</v>
      </c>
      <c r="L17" s="4">
        <f t="shared" si="3"/>
        <v>18.105</v>
      </c>
      <c r="M17" s="4">
        <f t="shared" si="4"/>
        <v>17.567499999999999</v>
      </c>
      <c r="N17" s="4">
        <f t="shared" si="5"/>
        <v>18.105</v>
      </c>
    </row>
    <row r="18" spans="1:14" x14ac:dyDescent="0.2">
      <c r="A18" s="1">
        <v>16</v>
      </c>
      <c r="B18" s="2">
        <v>9513200206</v>
      </c>
      <c r="C18" s="3">
        <v>53</v>
      </c>
      <c r="D18" s="3">
        <v>22</v>
      </c>
      <c r="E18" s="3">
        <v>18</v>
      </c>
      <c r="F18" s="3">
        <v>4</v>
      </c>
      <c r="G18">
        <f t="shared" si="0"/>
        <v>44</v>
      </c>
      <c r="H18" s="4">
        <f t="shared" si="1"/>
        <v>2.6500000000000004</v>
      </c>
      <c r="I18" s="4">
        <f t="shared" si="2"/>
        <v>5.7200000000000006</v>
      </c>
      <c r="J18">
        <v>1.2</v>
      </c>
      <c r="K18">
        <v>0.6</v>
      </c>
      <c r="L18" s="4">
        <f t="shared" si="3"/>
        <v>10.17</v>
      </c>
      <c r="M18" s="4">
        <f t="shared" si="4"/>
        <v>9.9449999999999985</v>
      </c>
      <c r="N18" s="4">
        <f t="shared" si="5"/>
        <v>10.17</v>
      </c>
    </row>
    <row r="19" spans="1:14" x14ac:dyDescent="0.2">
      <c r="A19" s="1">
        <v>17</v>
      </c>
      <c r="B19" s="2">
        <v>9513209207</v>
      </c>
      <c r="C19" s="3">
        <v>85</v>
      </c>
      <c r="D19" s="3">
        <v>55</v>
      </c>
      <c r="E19" s="3">
        <v>20</v>
      </c>
      <c r="F19" s="3">
        <v>24</v>
      </c>
      <c r="G19">
        <f t="shared" si="0"/>
        <v>99</v>
      </c>
      <c r="H19" s="4">
        <f t="shared" si="1"/>
        <v>4.25</v>
      </c>
      <c r="I19" s="4">
        <f t="shared" si="2"/>
        <v>12.870000000000001</v>
      </c>
      <c r="J19">
        <v>1.8</v>
      </c>
      <c r="K19">
        <v>0.6</v>
      </c>
      <c r="L19" s="4">
        <f t="shared" si="3"/>
        <v>19.520000000000003</v>
      </c>
      <c r="M19" s="4">
        <f t="shared" si="4"/>
        <v>19.87</v>
      </c>
      <c r="N19" s="4">
        <f t="shared" si="5"/>
        <v>19.87</v>
      </c>
    </row>
    <row r="20" spans="1:14" x14ac:dyDescent="0.2">
      <c r="A20" s="1">
        <v>18</v>
      </c>
      <c r="B20" s="2">
        <v>9513200009</v>
      </c>
      <c r="C20" s="3">
        <v>92</v>
      </c>
      <c r="D20" s="3">
        <v>46</v>
      </c>
      <c r="E20" s="3">
        <v>20</v>
      </c>
      <c r="F20" s="3">
        <v>24</v>
      </c>
      <c r="G20">
        <f t="shared" si="0"/>
        <v>90</v>
      </c>
      <c r="H20" s="4">
        <f t="shared" si="1"/>
        <v>4.6000000000000005</v>
      </c>
      <c r="I20" s="4">
        <f t="shared" si="2"/>
        <v>11.700000000000001</v>
      </c>
      <c r="J20">
        <v>1.4000000000000001</v>
      </c>
      <c r="K20">
        <v>0.4</v>
      </c>
      <c r="L20" s="4">
        <f t="shared" si="3"/>
        <v>18.099999999999998</v>
      </c>
      <c r="M20" s="4">
        <f t="shared" si="4"/>
        <v>18.049999999999997</v>
      </c>
      <c r="N20" s="4">
        <f t="shared" si="5"/>
        <v>18.099999999999998</v>
      </c>
    </row>
    <row r="21" spans="1:14" x14ac:dyDescent="0.2">
      <c r="A21" s="1">
        <v>19</v>
      </c>
      <c r="B21" s="2">
        <v>9513200010</v>
      </c>
      <c r="C21" s="3">
        <v>70</v>
      </c>
      <c r="D21" s="3">
        <v>21</v>
      </c>
      <c r="E21" s="3">
        <v>20</v>
      </c>
      <c r="F21" s="3">
        <v>6</v>
      </c>
      <c r="G21">
        <f t="shared" si="0"/>
        <v>47</v>
      </c>
      <c r="H21" s="4">
        <f t="shared" si="1"/>
        <v>3.5</v>
      </c>
      <c r="I21" s="4">
        <f t="shared" si="2"/>
        <v>6.11</v>
      </c>
      <c r="J21">
        <v>1.1000000000000001</v>
      </c>
      <c r="K21">
        <v>0.6</v>
      </c>
      <c r="L21" s="4">
        <f t="shared" si="3"/>
        <v>11.309999999999999</v>
      </c>
      <c r="M21" s="4">
        <f t="shared" si="4"/>
        <v>10.734999999999999</v>
      </c>
      <c r="N21" s="4">
        <f t="shared" si="5"/>
        <v>11.309999999999999</v>
      </c>
    </row>
    <row r="22" spans="1:14" x14ac:dyDescent="0.2">
      <c r="A22" s="1">
        <v>20</v>
      </c>
      <c r="B22" s="2">
        <v>9513200011</v>
      </c>
      <c r="C22" s="3">
        <v>50</v>
      </c>
      <c r="D22" s="3">
        <v>9</v>
      </c>
      <c r="E22" s="3">
        <v>4</v>
      </c>
      <c r="F22" s="3">
        <v>8</v>
      </c>
      <c r="G22">
        <f t="shared" si="0"/>
        <v>21</v>
      </c>
      <c r="H22" s="4">
        <f t="shared" si="1"/>
        <v>2.5</v>
      </c>
      <c r="I22" s="4">
        <f t="shared" si="2"/>
        <v>2.73</v>
      </c>
      <c r="J22">
        <v>0.9</v>
      </c>
      <c r="K22">
        <v>0.2</v>
      </c>
      <c r="L22" s="4">
        <f t="shared" si="3"/>
        <v>6.330000000000001</v>
      </c>
      <c r="M22" s="4">
        <f t="shared" si="4"/>
        <v>5.6050000000000004</v>
      </c>
      <c r="N22" s="4">
        <f t="shared" si="5"/>
        <v>6.330000000000001</v>
      </c>
    </row>
    <row r="23" spans="1:14" x14ac:dyDescent="0.2">
      <c r="A23" s="1">
        <v>21</v>
      </c>
      <c r="B23" s="2">
        <v>9513200012</v>
      </c>
      <c r="C23" s="3">
        <v>88</v>
      </c>
      <c r="D23" s="3">
        <v>35</v>
      </c>
      <c r="E23" s="3">
        <v>13</v>
      </c>
      <c r="F23" s="3">
        <v>20</v>
      </c>
      <c r="G23">
        <f t="shared" si="0"/>
        <v>68</v>
      </c>
      <c r="H23" s="4">
        <f t="shared" si="1"/>
        <v>4.4000000000000004</v>
      </c>
      <c r="I23" s="4">
        <f t="shared" si="2"/>
        <v>8.84</v>
      </c>
      <c r="J23">
        <v>1.3</v>
      </c>
      <c r="K23">
        <v>0.8</v>
      </c>
      <c r="L23" s="4">
        <f t="shared" si="3"/>
        <v>15.340000000000002</v>
      </c>
      <c r="M23" s="4">
        <f t="shared" si="4"/>
        <v>14.84</v>
      </c>
      <c r="N23" s="4">
        <f t="shared" si="5"/>
        <v>15.340000000000002</v>
      </c>
    </row>
    <row r="24" spans="1:14" x14ac:dyDescent="0.2">
      <c r="A24" s="1">
        <v>22</v>
      </c>
      <c r="B24" s="2">
        <v>9413204204</v>
      </c>
      <c r="C24" s="3">
        <v>25</v>
      </c>
      <c r="D24" s="3">
        <v>28</v>
      </c>
      <c r="E24" s="3">
        <v>15</v>
      </c>
      <c r="F24" s="3">
        <v>25</v>
      </c>
      <c r="G24">
        <f t="shared" si="0"/>
        <v>68</v>
      </c>
      <c r="H24" s="4">
        <f t="shared" si="1"/>
        <v>1.25</v>
      </c>
      <c r="I24" s="4">
        <f t="shared" si="2"/>
        <v>8.84</v>
      </c>
      <c r="J24">
        <v>2</v>
      </c>
      <c r="K24">
        <v>0</v>
      </c>
      <c r="L24" s="4">
        <f t="shared" si="3"/>
        <v>12.09</v>
      </c>
      <c r="M24" s="4">
        <f t="shared" si="4"/>
        <v>13.164999999999999</v>
      </c>
      <c r="N24" s="4">
        <f t="shared" si="5"/>
        <v>13.164999999999999</v>
      </c>
    </row>
    <row r="25" spans="1:14" x14ac:dyDescent="0.2">
      <c r="A25" s="1">
        <v>23</v>
      </c>
      <c r="B25" s="2">
        <v>9513209198</v>
      </c>
      <c r="C25" s="3">
        <v>24</v>
      </c>
      <c r="D25" s="3"/>
      <c r="E25" s="3"/>
      <c r="F25" s="3"/>
      <c r="G25">
        <f t="shared" si="0"/>
        <v>0</v>
      </c>
      <c r="H25" s="4">
        <f t="shared" si="1"/>
        <v>1.2000000000000002</v>
      </c>
      <c r="I25" s="4">
        <f t="shared" si="2"/>
        <v>0</v>
      </c>
      <c r="J25">
        <v>0.9</v>
      </c>
      <c r="K25">
        <v>0.2</v>
      </c>
      <c r="L25" s="4">
        <f t="shared" si="3"/>
        <v>2.3000000000000003</v>
      </c>
      <c r="M25" s="4">
        <f t="shared" si="4"/>
        <v>1.7</v>
      </c>
      <c r="N25" s="4">
        <f t="shared" si="5"/>
        <v>2.3000000000000003</v>
      </c>
    </row>
    <row r="26" spans="1:14" x14ac:dyDescent="0.2">
      <c r="A26" s="1">
        <v>24</v>
      </c>
      <c r="B26" s="2">
        <v>9313200014</v>
      </c>
      <c r="C26" s="3">
        <v>0</v>
      </c>
      <c r="D26" s="3">
        <v>22</v>
      </c>
      <c r="E26" s="3">
        <v>13</v>
      </c>
      <c r="F26" s="3">
        <v>18</v>
      </c>
      <c r="G26">
        <f t="shared" si="0"/>
        <v>53</v>
      </c>
      <c r="H26" s="4">
        <f t="shared" si="1"/>
        <v>0</v>
      </c>
      <c r="I26" s="4">
        <f t="shared" si="2"/>
        <v>6.8900000000000006</v>
      </c>
      <c r="J26">
        <v>1.9000000000000001</v>
      </c>
      <c r="K26">
        <v>0</v>
      </c>
      <c r="L26" s="4">
        <f t="shared" si="3"/>
        <v>8.7900000000000009</v>
      </c>
      <c r="M26" s="4">
        <f t="shared" si="4"/>
        <v>10.115</v>
      </c>
      <c r="N26" s="4">
        <f t="shared" si="5"/>
        <v>10.115</v>
      </c>
    </row>
    <row r="27" spans="1:14" x14ac:dyDescent="0.2">
      <c r="A27" s="1">
        <v>25</v>
      </c>
      <c r="B27" s="2">
        <v>9513200013</v>
      </c>
      <c r="C27" s="3">
        <v>85</v>
      </c>
      <c r="D27" s="3">
        <v>45</v>
      </c>
      <c r="E27" s="3">
        <v>6</v>
      </c>
      <c r="F27" s="3">
        <v>21</v>
      </c>
      <c r="G27">
        <f t="shared" si="0"/>
        <v>72</v>
      </c>
      <c r="H27" s="4">
        <f t="shared" si="1"/>
        <v>4.25</v>
      </c>
      <c r="I27" s="4">
        <f t="shared" si="2"/>
        <v>9.36</v>
      </c>
      <c r="J27">
        <v>1.5</v>
      </c>
      <c r="K27">
        <v>0.8</v>
      </c>
      <c r="L27" s="4">
        <f t="shared" si="3"/>
        <v>15.91</v>
      </c>
      <c r="M27" s="4">
        <f t="shared" si="4"/>
        <v>15.585000000000001</v>
      </c>
      <c r="N27" s="4">
        <f t="shared" si="5"/>
        <v>15.91</v>
      </c>
    </row>
    <row r="28" spans="1:14" x14ac:dyDescent="0.2">
      <c r="A28" s="1">
        <v>26</v>
      </c>
      <c r="B28" s="2">
        <v>9513204398</v>
      </c>
      <c r="C28" s="3">
        <v>76</v>
      </c>
      <c r="D28" s="3">
        <v>8</v>
      </c>
      <c r="E28" s="3">
        <v>8</v>
      </c>
      <c r="F28" s="3">
        <v>17</v>
      </c>
      <c r="G28">
        <f t="shared" si="0"/>
        <v>33</v>
      </c>
      <c r="H28" s="4">
        <f t="shared" si="1"/>
        <v>3.8000000000000003</v>
      </c>
      <c r="I28" s="4">
        <f t="shared" si="2"/>
        <v>4.29</v>
      </c>
      <c r="J28">
        <v>1.1000000000000001</v>
      </c>
      <c r="K28">
        <v>0.4</v>
      </c>
      <c r="L28" s="4">
        <f t="shared" si="3"/>
        <v>9.59</v>
      </c>
      <c r="M28" s="4">
        <f t="shared" si="4"/>
        <v>8.5150000000000006</v>
      </c>
      <c r="N28" s="4">
        <f t="shared" si="5"/>
        <v>9.59</v>
      </c>
    </row>
    <row r="29" spans="1:14" x14ac:dyDescent="0.2">
      <c r="A29" s="1">
        <v>27</v>
      </c>
      <c r="B29" s="2">
        <v>9513200014</v>
      </c>
      <c r="C29" s="3">
        <v>56</v>
      </c>
      <c r="D29" s="3">
        <v>53</v>
      </c>
      <c r="E29" s="3">
        <v>20</v>
      </c>
      <c r="F29" s="3">
        <v>20</v>
      </c>
      <c r="G29">
        <f t="shared" si="0"/>
        <v>93</v>
      </c>
      <c r="H29" s="4">
        <f t="shared" si="1"/>
        <v>2.8000000000000003</v>
      </c>
      <c r="I29" s="4">
        <f t="shared" si="2"/>
        <v>12.09</v>
      </c>
      <c r="J29">
        <v>1.5</v>
      </c>
      <c r="K29">
        <v>0.4</v>
      </c>
      <c r="L29" s="4">
        <f t="shared" si="3"/>
        <v>16.79</v>
      </c>
      <c r="M29" s="4">
        <f t="shared" si="4"/>
        <v>17.714999999999996</v>
      </c>
      <c r="N29" s="4">
        <f t="shared" si="5"/>
        <v>17.714999999999996</v>
      </c>
    </row>
    <row r="30" spans="1:14" x14ac:dyDescent="0.2">
      <c r="A30" s="1">
        <v>28</v>
      </c>
      <c r="B30" s="2">
        <v>9513200215</v>
      </c>
      <c r="C30" s="3">
        <v>60</v>
      </c>
      <c r="D30" s="3">
        <v>27</v>
      </c>
      <c r="E30" s="3">
        <v>13</v>
      </c>
      <c r="F30" s="3">
        <v>10</v>
      </c>
      <c r="G30">
        <f t="shared" si="0"/>
        <v>50</v>
      </c>
      <c r="H30" s="4">
        <f t="shared" si="1"/>
        <v>3</v>
      </c>
      <c r="I30" s="4">
        <f t="shared" si="2"/>
        <v>6.5</v>
      </c>
      <c r="J30">
        <v>1.3</v>
      </c>
      <c r="K30">
        <v>0.4</v>
      </c>
      <c r="L30" s="4">
        <f t="shared" si="3"/>
        <v>11.200000000000001</v>
      </c>
      <c r="M30" s="4">
        <f t="shared" si="4"/>
        <v>10.950000000000001</v>
      </c>
      <c r="N30" s="4">
        <f t="shared" si="5"/>
        <v>11.200000000000001</v>
      </c>
    </row>
    <row r="31" spans="1:14" x14ac:dyDescent="0.2">
      <c r="A31" s="1">
        <v>29</v>
      </c>
      <c r="B31" s="2">
        <v>9613204201</v>
      </c>
      <c r="C31" s="3">
        <v>44</v>
      </c>
      <c r="D31" s="3">
        <v>18</v>
      </c>
      <c r="E31" s="3">
        <v>18</v>
      </c>
      <c r="F31" s="3">
        <v>13</v>
      </c>
      <c r="G31">
        <f t="shared" si="0"/>
        <v>49</v>
      </c>
      <c r="H31" s="4">
        <f t="shared" si="1"/>
        <v>2.2000000000000002</v>
      </c>
      <c r="I31" s="4">
        <f t="shared" si="2"/>
        <v>6.37</v>
      </c>
      <c r="J31">
        <v>1.3</v>
      </c>
      <c r="K31">
        <v>0.6</v>
      </c>
      <c r="L31" s="4">
        <f t="shared" si="3"/>
        <v>10.47</v>
      </c>
      <c r="M31" s="4">
        <f t="shared" si="4"/>
        <v>10.595000000000001</v>
      </c>
      <c r="N31" s="4">
        <f t="shared" si="5"/>
        <v>10.595000000000001</v>
      </c>
    </row>
    <row r="32" spans="1:14" x14ac:dyDescent="0.2">
      <c r="A32" s="1">
        <v>30</v>
      </c>
      <c r="B32" s="2">
        <v>9313200017</v>
      </c>
      <c r="C32" s="3">
        <v>23</v>
      </c>
      <c r="D32" s="3">
        <v>18</v>
      </c>
      <c r="E32" s="3">
        <v>10</v>
      </c>
      <c r="F32" s="3">
        <v>15</v>
      </c>
      <c r="G32">
        <f t="shared" si="0"/>
        <v>43</v>
      </c>
      <c r="H32" s="4">
        <f t="shared" si="1"/>
        <v>1.1500000000000001</v>
      </c>
      <c r="I32" s="4">
        <f t="shared" si="2"/>
        <v>5.59</v>
      </c>
      <c r="J32">
        <v>1.9000000000000001</v>
      </c>
      <c r="K32">
        <v>0.2</v>
      </c>
      <c r="L32" s="4">
        <f t="shared" si="3"/>
        <v>8.84</v>
      </c>
      <c r="M32" s="4">
        <f t="shared" si="4"/>
        <v>9.34</v>
      </c>
      <c r="N32" s="4">
        <f t="shared" si="5"/>
        <v>9.34</v>
      </c>
    </row>
    <row r="33" spans="1:14" x14ac:dyDescent="0.2">
      <c r="A33" s="1">
        <v>31</v>
      </c>
      <c r="B33" s="2">
        <v>9513204397</v>
      </c>
      <c r="C33" s="3">
        <v>26</v>
      </c>
      <c r="D33" s="3">
        <v>26</v>
      </c>
      <c r="E33" s="3">
        <v>10</v>
      </c>
      <c r="F33" s="3">
        <v>23.5</v>
      </c>
      <c r="G33">
        <f t="shared" si="0"/>
        <v>59.5</v>
      </c>
      <c r="H33" s="4">
        <f t="shared" si="1"/>
        <v>1.3</v>
      </c>
      <c r="I33" s="4">
        <f t="shared" si="2"/>
        <v>7.7350000000000003</v>
      </c>
      <c r="J33">
        <v>1</v>
      </c>
      <c r="K33">
        <v>0.4</v>
      </c>
      <c r="L33" s="4">
        <f t="shared" si="3"/>
        <v>10.435</v>
      </c>
      <c r="M33" s="4">
        <f t="shared" si="4"/>
        <v>11.272500000000001</v>
      </c>
      <c r="N33" s="4">
        <f t="shared" si="5"/>
        <v>11.272500000000001</v>
      </c>
    </row>
    <row r="34" spans="1:14" x14ac:dyDescent="0.2">
      <c r="A34" s="1">
        <v>32</v>
      </c>
      <c r="B34" s="2">
        <v>9513200208</v>
      </c>
      <c r="C34" s="3">
        <v>66</v>
      </c>
      <c r="D34" s="3">
        <v>28</v>
      </c>
      <c r="E34" s="3">
        <v>7</v>
      </c>
      <c r="F34" s="3">
        <v>8</v>
      </c>
      <c r="G34">
        <f t="shared" si="0"/>
        <v>43</v>
      </c>
      <c r="H34" s="4">
        <f t="shared" si="1"/>
        <v>3.3000000000000003</v>
      </c>
      <c r="I34" s="4">
        <f t="shared" si="2"/>
        <v>5.59</v>
      </c>
      <c r="J34">
        <v>1.1000000000000001</v>
      </c>
      <c r="K34">
        <v>0.8</v>
      </c>
      <c r="L34" s="4">
        <f t="shared" si="3"/>
        <v>10.790000000000001</v>
      </c>
      <c r="M34" s="4">
        <f t="shared" si="4"/>
        <v>10.215</v>
      </c>
      <c r="N34" s="4">
        <f t="shared" si="5"/>
        <v>10.790000000000001</v>
      </c>
    </row>
    <row r="35" spans="1:14" x14ac:dyDescent="0.2">
      <c r="A35" s="1">
        <v>33</v>
      </c>
      <c r="B35" s="2">
        <v>9513200015</v>
      </c>
      <c r="C35" s="3">
        <v>68</v>
      </c>
      <c r="D35" s="3">
        <v>18</v>
      </c>
      <c r="E35" s="3">
        <v>15</v>
      </c>
      <c r="F35" s="3">
        <v>17</v>
      </c>
      <c r="G35">
        <f t="shared" si="0"/>
        <v>50</v>
      </c>
      <c r="H35" s="4">
        <f t="shared" si="1"/>
        <v>3.4000000000000004</v>
      </c>
      <c r="I35" s="4">
        <f t="shared" si="2"/>
        <v>6.5</v>
      </c>
      <c r="J35">
        <v>1.9000000000000001</v>
      </c>
      <c r="K35">
        <v>0.8</v>
      </c>
      <c r="L35" s="4">
        <f t="shared" si="3"/>
        <v>12.600000000000001</v>
      </c>
      <c r="M35" s="4">
        <f t="shared" si="4"/>
        <v>12.15</v>
      </c>
      <c r="N35" s="4">
        <f t="shared" si="5"/>
        <v>12.600000000000001</v>
      </c>
    </row>
    <row r="36" spans="1:14" x14ac:dyDescent="0.2">
      <c r="A36" s="1">
        <v>34</v>
      </c>
      <c r="B36" s="2">
        <v>9513200017</v>
      </c>
      <c r="C36" s="3">
        <v>61</v>
      </c>
      <c r="D36" s="3">
        <v>55</v>
      </c>
      <c r="E36" s="3">
        <v>5</v>
      </c>
      <c r="F36" s="3">
        <v>21</v>
      </c>
      <c r="G36">
        <f t="shared" si="0"/>
        <v>81</v>
      </c>
      <c r="H36" s="4">
        <f t="shared" si="1"/>
        <v>3.0500000000000003</v>
      </c>
      <c r="I36" s="4">
        <f t="shared" si="2"/>
        <v>10.530000000000001</v>
      </c>
      <c r="J36">
        <v>1</v>
      </c>
      <c r="K36">
        <v>1</v>
      </c>
      <c r="L36" s="4">
        <f t="shared" si="3"/>
        <v>15.580000000000002</v>
      </c>
      <c r="M36" s="4">
        <f t="shared" si="4"/>
        <v>16.079999999999998</v>
      </c>
      <c r="N36" s="4">
        <f t="shared" si="5"/>
        <v>16.079999999999998</v>
      </c>
    </row>
    <row r="37" spans="1:14" x14ac:dyDescent="0.2">
      <c r="A37" s="1">
        <v>35</v>
      </c>
      <c r="B37" s="2">
        <v>9513200018</v>
      </c>
      <c r="C37" s="3">
        <v>87</v>
      </c>
      <c r="D37" s="3">
        <v>31</v>
      </c>
      <c r="E37" s="3">
        <v>20</v>
      </c>
      <c r="F37" s="3">
        <v>23</v>
      </c>
      <c r="G37">
        <f t="shared" si="0"/>
        <v>74</v>
      </c>
      <c r="H37" s="4">
        <f t="shared" si="1"/>
        <v>4.3500000000000005</v>
      </c>
      <c r="I37" s="4">
        <f t="shared" si="2"/>
        <v>9.620000000000001</v>
      </c>
      <c r="J37">
        <v>1.1000000000000001</v>
      </c>
      <c r="K37">
        <v>0.8</v>
      </c>
      <c r="L37" s="4">
        <f t="shared" si="3"/>
        <v>15.870000000000003</v>
      </c>
      <c r="M37" s="4">
        <f t="shared" si="4"/>
        <v>15.545000000000002</v>
      </c>
      <c r="N37" s="4">
        <f t="shared" si="5"/>
        <v>15.870000000000003</v>
      </c>
    </row>
    <row r="38" spans="1:14" x14ac:dyDescent="0.2">
      <c r="A38" s="1">
        <v>36</v>
      </c>
      <c r="B38" s="2">
        <v>9513200209</v>
      </c>
      <c r="C38" s="3">
        <v>48</v>
      </c>
      <c r="D38" s="3">
        <v>27</v>
      </c>
      <c r="E38" s="3">
        <v>7</v>
      </c>
      <c r="F38" s="3">
        <v>9</v>
      </c>
      <c r="G38">
        <f t="shared" si="0"/>
        <v>43</v>
      </c>
      <c r="H38" s="4">
        <f t="shared" si="1"/>
        <v>2.4000000000000004</v>
      </c>
      <c r="I38" s="4">
        <f t="shared" si="2"/>
        <v>5.59</v>
      </c>
      <c r="J38">
        <v>1</v>
      </c>
      <c r="K38">
        <v>0.8</v>
      </c>
      <c r="L38" s="4">
        <f t="shared" si="3"/>
        <v>9.7900000000000009</v>
      </c>
      <c r="M38" s="4">
        <f t="shared" si="4"/>
        <v>9.6650000000000009</v>
      </c>
      <c r="N38" s="4">
        <f t="shared" si="5"/>
        <v>9.7900000000000009</v>
      </c>
    </row>
    <row r="39" spans="1:14" x14ac:dyDescent="0.2">
      <c r="A39" s="1">
        <v>37</v>
      </c>
      <c r="B39" s="2">
        <v>9513200210</v>
      </c>
      <c r="C39" s="3">
        <v>80</v>
      </c>
      <c r="D39" s="3">
        <v>26</v>
      </c>
      <c r="E39" s="3">
        <v>12</v>
      </c>
      <c r="F39" s="3">
        <v>3</v>
      </c>
      <c r="G39">
        <f t="shared" si="0"/>
        <v>41</v>
      </c>
      <c r="H39" s="4">
        <f t="shared" si="1"/>
        <v>4</v>
      </c>
      <c r="I39" s="4">
        <f t="shared" si="2"/>
        <v>5.33</v>
      </c>
      <c r="J39">
        <v>2</v>
      </c>
      <c r="K39">
        <v>0.8</v>
      </c>
      <c r="L39" s="4">
        <f t="shared" si="3"/>
        <v>12.13</v>
      </c>
      <c r="M39" s="4">
        <f t="shared" si="4"/>
        <v>11.155000000000001</v>
      </c>
      <c r="N39" s="4">
        <f t="shared" si="5"/>
        <v>12.13</v>
      </c>
    </row>
    <row r="40" spans="1:14" x14ac:dyDescent="0.2">
      <c r="A40" s="1">
        <v>38</v>
      </c>
      <c r="B40" s="2">
        <v>9513200019</v>
      </c>
      <c r="C40" s="3">
        <v>70</v>
      </c>
      <c r="D40" s="3">
        <v>55</v>
      </c>
      <c r="E40" s="3">
        <v>17</v>
      </c>
      <c r="F40" s="3">
        <v>25</v>
      </c>
      <c r="G40">
        <f t="shared" si="0"/>
        <v>97</v>
      </c>
      <c r="H40" s="4">
        <f t="shared" si="1"/>
        <v>3.5</v>
      </c>
      <c r="I40" s="4">
        <f t="shared" si="2"/>
        <v>12.610000000000001</v>
      </c>
      <c r="J40">
        <v>2</v>
      </c>
      <c r="K40">
        <v>0.6</v>
      </c>
      <c r="L40" s="4">
        <f t="shared" si="3"/>
        <v>18.71</v>
      </c>
      <c r="M40" s="4">
        <f t="shared" si="4"/>
        <v>19.385000000000002</v>
      </c>
      <c r="N40" s="4">
        <f t="shared" si="5"/>
        <v>19.385000000000002</v>
      </c>
    </row>
    <row r="41" spans="1:14" x14ac:dyDescent="0.2">
      <c r="A41" s="1">
        <v>39</v>
      </c>
      <c r="B41" s="2">
        <v>9513204399</v>
      </c>
      <c r="C41" s="3">
        <v>62</v>
      </c>
      <c r="D41" s="3">
        <v>30</v>
      </c>
      <c r="E41" s="3">
        <v>3</v>
      </c>
      <c r="F41" s="3">
        <v>17</v>
      </c>
      <c r="G41">
        <f t="shared" si="0"/>
        <v>50</v>
      </c>
      <c r="H41" s="4">
        <f t="shared" si="1"/>
        <v>3.1</v>
      </c>
      <c r="I41" s="4">
        <f t="shared" si="2"/>
        <v>6.5</v>
      </c>
      <c r="J41">
        <v>1.7</v>
      </c>
      <c r="K41">
        <v>0.6</v>
      </c>
      <c r="L41" s="4">
        <f t="shared" si="3"/>
        <v>11.899999999999999</v>
      </c>
      <c r="M41" s="4">
        <f t="shared" si="4"/>
        <v>11.6</v>
      </c>
      <c r="N41" s="4">
        <f t="shared" si="5"/>
        <v>11.899999999999999</v>
      </c>
    </row>
    <row r="42" spans="1:14" x14ac:dyDescent="0.2">
      <c r="A42" s="1">
        <v>40</v>
      </c>
      <c r="B42" s="2">
        <v>9513200023</v>
      </c>
      <c r="C42" s="3">
        <v>72</v>
      </c>
      <c r="D42" s="3">
        <v>16</v>
      </c>
      <c r="E42" s="3">
        <v>5</v>
      </c>
      <c r="F42" s="3">
        <v>0</v>
      </c>
      <c r="G42">
        <f t="shared" si="0"/>
        <v>21</v>
      </c>
      <c r="H42" s="4">
        <f t="shared" si="1"/>
        <v>3.6</v>
      </c>
      <c r="I42" s="4">
        <f t="shared" si="2"/>
        <v>2.73</v>
      </c>
      <c r="J42">
        <v>1.4000000000000001</v>
      </c>
      <c r="K42">
        <v>0.6</v>
      </c>
      <c r="L42" s="4">
        <f t="shared" si="3"/>
        <v>8.33</v>
      </c>
      <c r="M42" s="4">
        <f t="shared" si="4"/>
        <v>7.0549999999999997</v>
      </c>
      <c r="N42" s="4">
        <f t="shared" si="5"/>
        <v>8.33</v>
      </c>
    </row>
    <row r="43" spans="1:14" x14ac:dyDescent="0.2">
      <c r="A43" s="1">
        <v>41</v>
      </c>
      <c r="B43" s="2">
        <v>9513200024</v>
      </c>
      <c r="C43" s="3">
        <v>69</v>
      </c>
      <c r="D43" s="3">
        <v>38</v>
      </c>
      <c r="E43" s="3">
        <v>17</v>
      </c>
      <c r="F43" s="3">
        <v>1</v>
      </c>
      <c r="G43">
        <f t="shared" si="0"/>
        <v>56</v>
      </c>
      <c r="H43" s="4">
        <f t="shared" si="1"/>
        <v>3.45</v>
      </c>
      <c r="I43" s="4">
        <f t="shared" si="2"/>
        <v>7.28</v>
      </c>
      <c r="J43">
        <v>0.9</v>
      </c>
      <c r="K43">
        <v>0.8</v>
      </c>
      <c r="L43" s="4">
        <f t="shared" si="3"/>
        <v>12.430000000000001</v>
      </c>
      <c r="M43" s="4">
        <f t="shared" si="4"/>
        <v>12.105</v>
      </c>
      <c r="N43" s="4">
        <f t="shared" si="5"/>
        <v>12.430000000000001</v>
      </c>
    </row>
    <row r="44" spans="1:14" x14ac:dyDescent="0.2">
      <c r="A44" s="1">
        <v>42</v>
      </c>
      <c r="B44" s="2">
        <v>9513200211</v>
      </c>
      <c r="C44" s="3">
        <v>61</v>
      </c>
      <c r="D44" s="3">
        <v>33</v>
      </c>
      <c r="E44" s="3">
        <v>15</v>
      </c>
      <c r="F44" s="3">
        <v>14</v>
      </c>
      <c r="G44">
        <f t="shared" si="0"/>
        <v>62</v>
      </c>
      <c r="H44" s="4">
        <f t="shared" si="1"/>
        <v>3.0500000000000003</v>
      </c>
      <c r="I44" s="4">
        <f t="shared" si="2"/>
        <v>8.06</v>
      </c>
      <c r="J44">
        <v>2</v>
      </c>
      <c r="K44">
        <v>1</v>
      </c>
      <c r="L44" s="4">
        <f t="shared" si="3"/>
        <v>14.110000000000001</v>
      </c>
      <c r="M44" s="4">
        <f t="shared" si="4"/>
        <v>14.135</v>
      </c>
      <c r="N44" s="4">
        <f t="shared" si="5"/>
        <v>14.135</v>
      </c>
    </row>
    <row r="45" spans="1:14" x14ac:dyDescent="0.2">
      <c r="A45" s="1">
        <v>43</v>
      </c>
      <c r="B45" s="2">
        <v>9413200028</v>
      </c>
      <c r="C45" s="3">
        <v>76</v>
      </c>
      <c r="D45" s="3">
        <v>31</v>
      </c>
      <c r="E45" s="3">
        <v>17</v>
      </c>
      <c r="F45" s="3">
        <v>18</v>
      </c>
      <c r="G45">
        <f t="shared" si="0"/>
        <v>66</v>
      </c>
      <c r="H45" s="4">
        <f t="shared" si="1"/>
        <v>3.8000000000000003</v>
      </c>
      <c r="I45" s="4">
        <f t="shared" si="2"/>
        <v>8.58</v>
      </c>
      <c r="J45">
        <v>1.9000000000000001</v>
      </c>
      <c r="K45">
        <v>0.6</v>
      </c>
      <c r="L45" s="4">
        <f t="shared" si="3"/>
        <v>14.88</v>
      </c>
      <c r="M45" s="4">
        <f t="shared" si="4"/>
        <v>14.63</v>
      </c>
      <c r="N45" s="4">
        <f t="shared" si="5"/>
        <v>14.88</v>
      </c>
    </row>
    <row r="46" spans="1:14" x14ac:dyDescent="0.2">
      <c r="A46" s="1">
        <v>44</v>
      </c>
      <c r="B46" s="2">
        <v>9513200212</v>
      </c>
      <c r="C46" s="3">
        <v>38</v>
      </c>
      <c r="D46" s="3">
        <v>24</v>
      </c>
      <c r="E46" s="3">
        <v>10</v>
      </c>
      <c r="F46" s="3">
        <v>2</v>
      </c>
      <c r="G46">
        <f t="shared" si="0"/>
        <v>36</v>
      </c>
      <c r="H46" s="4">
        <f t="shared" si="1"/>
        <v>1.9000000000000001</v>
      </c>
      <c r="I46" s="4">
        <f t="shared" si="2"/>
        <v>4.68</v>
      </c>
      <c r="J46">
        <v>1.7</v>
      </c>
      <c r="K46">
        <v>0.4</v>
      </c>
      <c r="L46" s="4">
        <f t="shared" si="3"/>
        <v>8.68</v>
      </c>
      <c r="M46" s="4">
        <f t="shared" si="4"/>
        <v>8.6300000000000008</v>
      </c>
      <c r="N46" s="4">
        <f t="shared" si="5"/>
        <v>8.68</v>
      </c>
    </row>
    <row r="47" spans="1:14" x14ac:dyDescent="0.2">
      <c r="A47" s="1">
        <v>45</v>
      </c>
      <c r="B47" s="2">
        <v>9513200028</v>
      </c>
      <c r="C47" s="3">
        <v>68</v>
      </c>
      <c r="D47" s="3">
        <v>32</v>
      </c>
      <c r="E47" s="3">
        <v>15</v>
      </c>
      <c r="F47" s="3">
        <v>10</v>
      </c>
      <c r="G47">
        <f t="shared" si="0"/>
        <v>57</v>
      </c>
      <c r="H47" s="4">
        <f t="shared" si="1"/>
        <v>3.4000000000000004</v>
      </c>
      <c r="I47" s="4">
        <f t="shared" si="2"/>
        <v>7.41</v>
      </c>
      <c r="J47">
        <v>1</v>
      </c>
      <c r="K47">
        <v>0.6</v>
      </c>
      <c r="L47" s="4">
        <f t="shared" si="3"/>
        <v>12.41</v>
      </c>
      <c r="M47" s="4">
        <f t="shared" si="4"/>
        <v>12.135</v>
      </c>
      <c r="N47" s="4">
        <f t="shared" si="5"/>
        <v>12.41</v>
      </c>
    </row>
    <row r="48" spans="1:14" x14ac:dyDescent="0.2">
      <c r="A48" s="1">
        <v>46</v>
      </c>
      <c r="B48" s="2">
        <v>9513200029</v>
      </c>
      <c r="C48" s="3">
        <v>85</v>
      </c>
      <c r="D48" s="3">
        <v>38</v>
      </c>
      <c r="E48" s="3">
        <v>15</v>
      </c>
      <c r="F48" s="3">
        <v>25</v>
      </c>
      <c r="G48">
        <f t="shared" si="0"/>
        <v>78</v>
      </c>
      <c r="H48" s="4">
        <f t="shared" si="1"/>
        <v>4.25</v>
      </c>
      <c r="I48" s="4">
        <f t="shared" si="2"/>
        <v>10.14</v>
      </c>
      <c r="J48">
        <v>1.8</v>
      </c>
      <c r="K48">
        <v>0.8</v>
      </c>
      <c r="L48" s="4">
        <f t="shared" si="3"/>
        <v>16.990000000000002</v>
      </c>
      <c r="M48" s="4">
        <f t="shared" si="4"/>
        <v>16.815000000000001</v>
      </c>
      <c r="N48" s="4">
        <f t="shared" si="5"/>
        <v>16.990000000000002</v>
      </c>
    </row>
  </sheetData>
  <hyperlinks>
    <hyperlink ref="B3" r:id="rId1" display="javascript:spawn('ShowStSpec.php', '9513200001');"/>
    <hyperlink ref="B4" r:id="rId2" display="javascript:spawn('ShowStSpec.php', '9513209030');"/>
    <hyperlink ref="B5" r:id="rId3" display="javascript:spawn('ShowStSpec.php', '9413200201');"/>
    <hyperlink ref="B6" r:id="rId4" display="javascript:spawn('ShowStSpec.php', '9513200002');"/>
    <hyperlink ref="B7" r:id="rId5" display="javascript:spawn('ShowStSpec.php', '9513201217');"/>
    <hyperlink ref="B8" r:id="rId6" display="javascript:spawn('ShowStSpec.php', '9513200201');"/>
    <hyperlink ref="B9" r:id="rId7" display="javascript:spawn('ShowStSpec.php', '9313200202');"/>
    <hyperlink ref="B10" r:id="rId8" display="javascript:spawn('ShowStSpec.php', '9513202038');"/>
    <hyperlink ref="B11" r:id="rId9" display="javascript:spawn('ShowStSpec.php', '9513200003');"/>
    <hyperlink ref="B12" r:id="rId10" display="javascript:spawn('ShowStSpec.php', '9513200203');"/>
    <hyperlink ref="B13" r:id="rId11" display="javascript:spawn('ShowStSpec.php', '9513200204');"/>
    <hyperlink ref="B14" r:id="rId12" display="javascript:spawn('ShowStSpec.php', '9513200005');"/>
    <hyperlink ref="B15" r:id="rId13" display="javascript:spawn('ShowStSpec.php', '9513200006');"/>
    <hyperlink ref="B16" r:id="rId14" display="javascript:spawn('ShowStSpec.php', '9513200007');"/>
    <hyperlink ref="B17" r:id="rId15" display="javascript:spawn('ShowStSpec.php', '9513200205');"/>
    <hyperlink ref="B18" r:id="rId16" display="javascript:spawn('ShowStSpec.php', '9513200206');"/>
    <hyperlink ref="B19" r:id="rId17" display="javascript:spawn('ShowStSpec.php', '9513209207');"/>
    <hyperlink ref="B20" r:id="rId18" display="javascript:spawn('ShowStSpec.php', '9513200009');"/>
    <hyperlink ref="B21" r:id="rId19" display="javascript:spawn('ShowStSpec.php', '9513200010');"/>
    <hyperlink ref="B22" r:id="rId20" display="javascript:spawn('ShowStSpec.php', '9513200011');"/>
    <hyperlink ref="B23" r:id="rId21" display="javascript:spawn('ShowStSpec.php', '9513200012');"/>
    <hyperlink ref="B24" r:id="rId22" display="javascript:spawn('ShowStSpec.php', '9413204204');"/>
    <hyperlink ref="B25" r:id="rId23" display="javascript:spawn('ShowStSpec.php', '9513209198');"/>
    <hyperlink ref="B26" r:id="rId24" display="javascript:spawn('ShowStSpec.php', '9313200014');"/>
    <hyperlink ref="B27" r:id="rId25" display="javascript:spawn('ShowStSpec.php', '9513200013');"/>
    <hyperlink ref="B28" r:id="rId26" display="javascript:spawn('ShowStSpec.php', '9513204398');"/>
    <hyperlink ref="B29" r:id="rId27" display="javascript:spawn('ShowStSpec.php', '9513200014');"/>
    <hyperlink ref="B30" r:id="rId28" display="javascript:spawn('ShowStSpec.php', '9513200215');"/>
    <hyperlink ref="B31" r:id="rId29" display="javascript:spawn('ShowStSpec.php', '9613204201');"/>
    <hyperlink ref="B32" r:id="rId30" display="javascript:spawn('ShowStSpec.php', '9313200017');"/>
    <hyperlink ref="B33" r:id="rId31" display="javascript:spawn('ShowStSpec.php', '9513204397');"/>
    <hyperlink ref="B34" r:id="rId32" display="javascript:spawn('ShowStSpec.php', '9513200208');"/>
    <hyperlink ref="B35" r:id="rId33" display="javascript:spawn('ShowStSpec.php', '9513200015');"/>
    <hyperlink ref="B36" r:id="rId34" display="javascript:spawn('ShowStSpec.php', '9513200017');"/>
    <hyperlink ref="B37" r:id="rId35" display="javascript:spawn('ShowStSpec.php', '9513200018');"/>
    <hyperlink ref="B38" r:id="rId36" display="javascript:spawn('ShowStSpec.php', '9513200209');"/>
    <hyperlink ref="B39" r:id="rId37" display="javascript:spawn('ShowStSpec.php', '9513200210');"/>
    <hyperlink ref="B40" r:id="rId38" display="javascript:spawn('ShowStSpec.php', '9513200019');"/>
    <hyperlink ref="B41" r:id="rId39" display="javascript:spawn('ShowStSpec.php', '9513204399');"/>
    <hyperlink ref="B42" r:id="rId40" display="javascript:spawn('ShowStSpec.php', '9513200023');"/>
    <hyperlink ref="B43" r:id="rId41" display="javascript:spawn('ShowStSpec.php', '9513200024');"/>
    <hyperlink ref="B44" r:id="rId42" display="javascript:spawn('ShowStSpec.php', '9513200211');"/>
    <hyperlink ref="B45" r:id="rId43" display="javascript:spawn('ShowStSpec.php', '9413200028');"/>
    <hyperlink ref="B46" r:id="rId44" display="javascript:spawn('ShowStSpec.php', '9513200212');"/>
    <hyperlink ref="B47" r:id="rId45" display="javascript:spawn('ShowStSpec.php', '9513200028');"/>
    <hyperlink ref="B48" r:id="rId46" display="javascript:spawn('ShowStSpec.php', '9513200029');"/>
  </hyperlinks>
  <pageMargins left="0.7" right="0.7" top="0.75" bottom="0.75" header="0.3" footer="0.3"/>
  <pageSetup paperSize="9" orientation="portrait" verticalDpi="0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MRT www.Win2Farsi.com</cp:lastModifiedBy>
  <dcterms:created xsi:type="dcterms:W3CDTF">2018-12-09T07:14:51Z</dcterms:created>
  <dcterms:modified xsi:type="dcterms:W3CDTF">2019-02-02T12:30:24Z</dcterms:modified>
</cp:coreProperties>
</file>